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fukamac/Library/Mobile Documents/com~apple~CloudDocs/2021 日本クラブ連盟　総務委員会/2021 深海一恭　　　設立データ/クラブカップ関連/2021 記念品販売/"/>
    </mc:Choice>
  </mc:AlternateContent>
  <xr:revisionPtr revIDLastSave="0" documentId="8_{23A60F43-6007-994A-BFE4-A7F1EAE7DC09}" xr6:coauthVersionLast="47" xr6:coauthVersionMax="47" xr10:uidLastSave="{00000000-0000-0000-0000-000000000000}"/>
  <bookViews>
    <workbookView xWindow="7980" yWindow="840" windowWidth="14000" windowHeight="15840" tabRatio="665" xr2:uid="{00000000-000D-0000-FFFF-FFFF00000000}"/>
  </bookViews>
  <sheets>
    <sheet name="2021記念品" sheetId="1" r:id="rId1"/>
  </sheets>
  <definedNames>
    <definedName name="_xlnm.Print_Area" localSheetId="0">'2021記念品'!$A$1:$M$67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N11" i="1"/>
  <c r="N10" i="1"/>
  <c r="E46" i="1"/>
  <c r="E47" i="1" s="1"/>
  <c r="L59" i="1"/>
  <c r="E60" i="1"/>
  <c r="E61" i="1" s="1"/>
  <c r="E53" i="1"/>
  <c r="E54" i="1" s="1"/>
  <c r="L46" i="1"/>
  <c r="L47" i="1" s="1"/>
  <c r="L53" i="1"/>
  <c r="L54" i="1" s="1"/>
  <c r="G24" i="1"/>
  <c r="H14" i="1"/>
  <c r="G14" i="1"/>
  <c r="K13" i="1" l="1"/>
  <c r="K24" i="1"/>
  <c r="G32" i="1"/>
  <c r="K32" i="1" s="1"/>
  <c r="G40" i="1"/>
  <c r="K40" i="1" s="1"/>
  <c r="G62" i="1" l="1"/>
  <c r="L60" i="1" l="1"/>
  <c r="K62" i="1" s="1"/>
  <c r="B65" i="1" s="1"/>
</calcChain>
</file>

<file path=xl/sharedStrings.xml><?xml version="1.0" encoding="utf-8"?>
<sst xmlns="http://schemas.openxmlformats.org/spreadsheetml/2006/main" count="128" uniqueCount="66">
  <si>
    <t>　担当</t>
  </si>
  <si>
    <t>S</t>
  </si>
  <si>
    <t>M</t>
  </si>
  <si>
    <t>L</t>
  </si>
  <si>
    <t>O</t>
  </si>
  <si>
    <t>XO</t>
  </si>
  <si>
    <t>XA</t>
  </si>
  <si>
    <t>合計</t>
  </si>
  <si>
    <t>金額</t>
  </si>
  <si>
    <t>合計金額</t>
  </si>
  <si>
    <t>発注日：　月　日</t>
    <rPh sb="0" eb="2">
      <t>ハッチュウ</t>
    </rPh>
    <rPh sb="2" eb="3">
      <t>ビ</t>
    </rPh>
    <rPh sb="5" eb="6">
      <t>ガツ</t>
    </rPh>
    <rPh sb="7" eb="8">
      <t>ニチ</t>
    </rPh>
    <phoneticPr fontId="5"/>
  </si>
  <si>
    <t>在庫数に限りがありますので、全てに対応できない場合もありますので、その場合ご了承お願い致します。</t>
    <rPh sb="0" eb="2">
      <t>ザイコ</t>
    </rPh>
    <rPh sb="2" eb="3">
      <t>スウ</t>
    </rPh>
    <rPh sb="4" eb="5">
      <t>カギ</t>
    </rPh>
    <rPh sb="14" eb="15">
      <t>スベ</t>
    </rPh>
    <rPh sb="17" eb="19">
      <t>タイオウ</t>
    </rPh>
    <rPh sb="23" eb="25">
      <t>バアイ</t>
    </rPh>
    <rPh sb="35" eb="37">
      <t>バアイ</t>
    </rPh>
    <rPh sb="38" eb="40">
      <t>リョウショウ</t>
    </rPh>
    <rPh sb="41" eb="42">
      <t>ネガイ</t>
    </rPh>
    <rPh sb="43" eb="44">
      <t>タ</t>
    </rPh>
    <phoneticPr fontId="5"/>
  </si>
  <si>
    <t>品番：DX-B0535</t>
    <rPh sb="0" eb="2">
      <t>ヒンバン</t>
    </rPh>
    <phoneticPr fontId="5"/>
  </si>
  <si>
    <t>ご発注様</t>
    <rPh sb="1" eb="3">
      <t>ハッチュウ</t>
    </rPh>
    <rPh sb="3" eb="4">
      <t>サマ</t>
    </rPh>
    <phoneticPr fontId="5"/>
  </si>
  <si>
    <t>2021年　デサントジャパン　クラブカップ記念品注文票</t>
    <rPh sb="4" eb="5">
      <t>ネン</t>
    </rPh>
    <rPh sb="21" eb="24">
      <t>キネンヒン</t>
    </rPh>
    <rPh sb="24" eb="26">
      <t>チュウモン</t>
    </rPh>
    <rPh sb="26" eb="27">
      <t>ヒョウ</t>
    </rPh>
    <phoneticPr fontId="5"/>
  </si>
  <si>
    <t>販売価格</t>
    <rPh sb="0" eb="2">
      <t>ハンバイ</t>
    </rPh>
    <rPh sb="2" eb="4">
      <t>カカク</t>
    </rPh>
    <phoneticPr fontId="5"/>
  </si>
  <si>
    <r>
      <t>◆</t>
    </r>
    <r>
      <rPr>
        <sz val="9"/>
        <rFont val="Arial"/>
        <family val="2"/>
      </rPr>
      <t>T</t>
    </r>
    <r>
      <rPr>
        <sz val="9"/>
        <rFont val="Meiryo UI"/>
        <family val="3"/>
        <charset val="128"/>
      </rPr>
      <t>シャツA</t>
    </r>
    <phoneticPr fontId="5"/>
  </si>
  <si>
    <r>
      <t>◆</t>
    </r>
    <r>
      <rPr>
        <sz val="9"/>
        <rFont val="Arial"/>
        <family val="2"/>
      </rPr>
      <t>T</t>
    </r>
    <r>
      <rPr>
        <sz val="9"/>
        <rFont val="Meiryo UI"/>
        <family val="3"/>
        <charset val="128"/>
      </rPr>
      <t>シャツB</t>
    </r>
    <phoneticPr fontId="5"/>
  </si>
  <si>
    <t>◆ポロシャツ</t>
    <phoneticPr fontId="5"/>
  </si>
  <si>
    <t>◆プレミアムポロシャツ</t>
    <phoneticPr fontId="5"/>
  </si>
  <si>
    <t>ブラック</t>
    <phoneticPr fontId="5"/>
  </si>
  <si>
    <t>ネイビー</t>
    <phoneticPr fontId="5"/>
  </si>
  <si>
    <t>ブルー</t>
    <phoneticPr fontId="5"/>
  </si>
  <si>
    <t>ピンク</t>
    <phoneticPr fontId="5"/>
  </si>
  <si>
    <t>品番：CC20-5000</t>
    <rPh sb="0" eb="2">
      <t>ヒンバン</t>
    </rPh>
    <phoneticPr fontId="5"/>
  </si>
  <si>
    <t>品番：CC20-5001</t>
    <rPh sb="0" eb="2">
      <t>ヒンバン</t>
    </rPh>
    <phoneticPr fontId="5"/>
  </si>
  <si>
    <t>F</t>
    <phoneticPr fontId="5"/>
  </si>
  <si>
    <t>合計</t>
    <rPh sb="0" eb="2">
      <t>ゴウケイ</t>
    </rPh>
    <phoneticPr fontId="5"/>
  </si>
  <si>
    <t>金額</t>
    <rPh sb="0" eb="2">
      <t>キンガク</t>
    </rPh>
    <phoneticPr fontId="5"/>
  </si>
  <si>
    <t>ブラック×ゴールド</t>
    <phoneticPr fontId="5"/>
  </si>
  <si>
    <t>ブラック×グリーン</t>
    <phoneticPr fontId="5"/>
  </si>
  <si>
    <t>ネイビー</t>
    <phoneticPr fontId="5"/>
  </si>
  <si>
    <t>グリーン</t>
    <phoneticPr fontId="5"/>
  </si>
  <si>
    <t>◆スポーツタオル</t>
    <phoneticPr fontId="5"/>
  </si>
  <si>
    <t>◆ポケッタブルドラムバッグ</t>
    <phoneticPr fontId="5"/>
  </si>
  <si>
    <t>◆ポケッタブルトートバッグ</t>
    <phoneticPr fontId="5"/>
  </si>
  <si>
    <t>◆ナップサック</t>
    <phoneticPr fontId="5"/>
  </si>
  <si>
    <t>◆シューズ袋</t>
    <rPh sb="5" eb="6">
      <t>ブクロ</t>
    </rPh>
    <phoneticPr fontId="5"/>
  </si>
  <si>
    <t>送料は、着払いにて対応。購入者の方の負担となります。</t>
    <rPh sb="0" eb="2">
      <t>ソウリョウ</t>
    </rPh>
    <rPh sb="4" eb="6">
      <t>チャクバラ</t>
    </rPh>
    <rPh sb="9" eb="11">
      <t>タイオウ</t>
    </rPh>
    <rPh sb="12" eb="15">
      <t>コウニュウシャ</t>
    </rPh>
    <rPh sb="16" eb="17">
      <t>カタ</t>
    </rPh>
    <rPh sb="18" eb="20">
      <t>フタン</t>
    </rPh>
    <phoneticPr fontId="5"/>
  </si>
  <si>
    <t>品番：CC20-4000</t>
    <rPh sb="0" eb="2">
      <t>ヒンバン</t>
    </rPh>
    <phoneticPr fontId="5"/>
  </si>
  <si>
    <t>ライトグリーン</t>
    <phoneticPr fontId="5"/>
  </si>
  <si>
    <t>オレンジ</t>
    <phoneticPr fontId="5"/>
  </si>
  <si>
    <t>グリーン</t>
    <phoneticPr fontId="5"/>
  </si>
  <si>
    <t>ブラック×ホワイト</t>
    <phoneticPr fontId="5"/>
  </si>
  <si>
    <t>ブラック</t>
    <phoneticPr fontId="5"/>
  </si>
  <si>
    <t>ホワイト</t>
    <phoneticPr fontId="5"/>
  </si>
  <si>
    <t>　　　ネイビー</t>
    <phoneticPr fontId="5"/>
  </si>
  <si>
    <t>　　オレンジ</t>
    <phoneticPr fontId="5"/>
  </si>
  <si>
    <t>品番：CC20TOWEL2</t>
    <rPh sb="0" eb="2">
      <t>ヒンバン</t>
    </rPh>
    <phoneticPr fontId="5"/>
  </si>
  <si>
    <t>品番：CC20-BAG1</t>
    <rPh sb="0" eb="2">
      <t>ヒンバン</t>
    </rPh>
    <phoneticPr fontId="5"/>
  </si>
  <si>
    <t>品番：CC20-BAG2</t>
    <rPh sb="0" eb="2">
      <t>ヒンバン</t>
    </rPh>
    <phoneticPr fontId="5"/>
  </si>
  <si>
    <t>品番：CC20-BAG4</t>
    <rPh sb="0" eb="2">
      <t>ヒンバン</t>
    </rPh>
    <phoneticPr fontId="5"/>
  </si>
  <si>
    <t>品番：CC20-BAG3</t>
    <rPh sb="0" eb="2">
      <t>ヒンバン</t>
    </rPh>
    <phoneticPr fontId="5"/>
  </si>
  <si>
    <t>品番：CC20TOWEL1</t>
    <rPh sb="0" eb="2">
      <t>ヒンバン</t>
    </rPh>
    <phoneticPr fontId="5"/>
  </si>
  <si>
    <t>←特別価格</t>
    <rPh sb="1" eb="3">
      <t>トクベツ</t>
    </rPh>
    <rPh sb="3" eb="5">
      <t>カカク</t>
    </rPh>
    <phoneticPr fontId="5"/>
  </si>
  <si>
    <t>ライトグリーンのみ￥2,500！！</t>
    <phoneticPr fontId="5"/>
  </si>
  <si>
    <t>◆ハンドタオル</t>
    <phoneticPr fontId="5"/>
  </si>
  <si>
    <t>チーム名(県名)</t>
    <rPh sb="3" eb="4">
      <t>メイ</t>
    </rPh>
    <rPh sb="5" eb="7">
      <t>ケンメイ</t>
    </rPh>
    <phoneticPr fontId="5"/>
  </si>
  <si>
    <t>〒</t>
    <phoneticPr fontId="5"/>
  </si>
  <si>
    <t>連絡先　</t>
    <rPh sb="0" eb="2">
      <t>レンラク</t>
    </rPh>
    <rPh sb="2" eb="3">
      <t>サキ</t>
    </rPh>
    <phoneticPr fontId="5"/>
  </si>
  <si>
    <t>点</t>
    <rPh sb="0" eb="1">
      <t>テン</t>
    </rPh>
    <phoneticPr fontId="5"/>
  </si>
  <si>
    <t>発送先</t>
    <rPh sb="0" eb="2">
      <t>ハッソウ</t>
    </rPh>
    <rPh sb="2" eb="3">
      <t>サキ</t>
    </rPh>
    <phoneticPr fontId="5"/>
  </si>
  <si>
    <t>住所</t>
    <rPh sb="0" eb="2">
      <t>ジュウショ</t>
    </rPh>
    <phoneticPr fontId="5"/>
  </si>
  <si>
    <t>000-000</t>
    <phoneticPr fontId="5"/>
  </si>
  <si>
    <t>090-0000-0000</t>
    <phoneticPr fontId="5"/>
  </si>
  <si>
    <t>○○県</t>
    <rPh sb="2" eb="3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</si>
</sst>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3"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Arial"/>
      <family val="2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ゴシック"/>
      <family val="3"/>
      <charset val="128"/>
    </font>
    <font>
      <sz val="9"/>
      <color theme="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6" fontId="8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3" fillId="0" borderId="3" xfId="0" applyFont="1" applyBorder="1"/>
    <xf numFmtId="0" fontId="4" fillId="0" borderId="0" xfId="0" applyFont="1" applyFill="1" applyBorder="1"/>
    <xf numFmtId="0" fontId="1" fillId="0" borderId="4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1" fillId="0" borderId="2" xfId="0" applyFont="1" applyFill="1" applyBorder="1" applyAlignment="1">
      <alignment shrinkToFit="1"/>
    </xf>
    <xf numFmtId="0" fontId="3" fillId="0" borderId="0" xfId="0" applyFont="1" applyFill="1" applyBorder="1"/>
    <xf numFmtId="0" fontId="6" fillId="0" borderId="0" xfId="0" applyFont="1" applyFill="1" applyBorder="1"/>
    <xf numFmtId="0" fontId="7" fillId="0" borderId="4" xfId="0" applyFont="1" applyBorder="1"/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176" fontId="1" fillId="0" borderId="0" xfId="0" applyNumberFormat="1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/>
    <xf numFmtId="6" fontId="6" fillId="0" borderId="0" xfId="1" applyFont="1" applyFill="1" applyAlignment="1"/>
    <xf numFmtId="6" fontId="1" fillId="0" borderId="0" xfId="1" applyFont="1" applyAlignment="1"/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shrinkToFi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3" fillId="0" borderId="12" xfId="0" applyFont="1" applyFill="1" applyBorder="1"/>
    <xf numFmtId="0" fontId="1" fillId="0" borderId="0" xfId="0" applyFont="1" applyFill="1" applyBorder="1" applyAlignment="1"/>
    <xf numFmtId="176" fontId="3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0" xfId="0" applyFont="1" applyAlignment="1"/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1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1" fillId="0" borderId="9" xfId="0" applyFont="1" applyFill="1" applyBorder="1" applyAlignment="1">
      <alignment horizontal="center"/>
    </xf>
    <xf numFmtId="176" fontId="3" fillId="0" borderId="5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2" borderId="0" xfId="0" applyFont="1" applyFill="1"/>
    <xf numFmtId="0" fontId="11" fillId="0" borderId="0" xfId="0" applyFont="1"/>
    <xf numFmtId="0" fontId="3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4" xfId="0" applyFont="1" applyBorder="1" applyAlignment="1"/>
    <xf numFmtId="0" fontId="12" fillId="0" borderId="4" xfId="0" applyFont="1" applyBorder="1" applyAlignment="1">
      <alignment horizontal="center" wrapText="1"/>
    </xf>
    <xf numFmtId="6" fontId="7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6" fontId="7" fillId="0" borderId="22" xfId="0" applyNumberFormat="1" applyFont="1" applyBorder="1" applyAlignment="1">
      <alignment horizontal="right"/>
    </xf>
    <xf numFmtId="6" fontId="1" fillId="0" borderId="4" xfId="0" applyNumberFormat="1" applyFont="1" applyBorder="1" applyAlignment="1">
      <alignment horizontal="center"/>
    </xf>
    <xf numFmtId="6" fontId="1" fillId="0" borderId="21" xfId="1" applyFont="1" applyBorder="1" applyAlignment="1">
      <alignment horizontal="left"/>
    </xf>
    <xf numFmtId="6" fontId="7" fillId="0" borderId="4" xfId="0" applyNumberFormat="1" applyFont="1" applyBorder="1" applyAlignment="1">
      <alignment horizontal="center"/>
    </xf>
    <xf numFmtId="6" fontId="7" fillId="0" borderId="4" xfId="0" applyNumberFormat="1" applyFont="1" applyBorder="1" applyAlignment="1">
      <alignment horizontal="left"/>
    </xf>
    <xf numFmtId="6" fontId="7" fillId="0" borderId="22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3" fillId="0" borderId="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66674</xdr:rowOff>
    </xdr:from>
    <xdr:to>
      <xdr:col>4</xdr:col>
      <xdr:colOff>676275</xdr:colOff>
      <xdr:row>12</xdr:row>
      <xdr:rowOff>125706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99D780A4-3CA3-44E2-9B6F-421686BB3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399"/>
          <a:ext cx="3581400" cy="128775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66676</xdr:rowOff>
    </xdr:from>
    <xdr:to>
      <xdr:col>4</xdr:col>
      <xdr:colOff>704850</xdr:colOff>
      <xdr:row>24</xdr:row>
      <xdr:rowOff>64992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36382EAF-1A91-4E54-9162-AD6E81C1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819401"/>
          <a:ext cx="3495675" cy="129371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26</xdr:row>
      <xdr:rowOff>38101</xdr:rowOff>
    </xdr:from>
    <xdr:to>
      <xdr:col>4</xdr:col>
      <xdr:colOff>504825</xdr:colOff>
      <xdr:row>32</xdr:row>
      <xdr:rowOff>119021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9CD97716-640B-4992-AB0D-514C093E3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410076"/>
          <a:ext cx="3362325" cy="118582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34</xdr:row>
      <xdr:rowOff>66675</xdr:rowOff>
    </xdr:from>
    <xdr:to>
      <xdr:col>4</xdr:col>
      <xdr:colOff>66675</xdr:colOff>
      <xdr:row>40</xdr:row>
      <xdr:rowOff>114565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56C45214-A563-42B6-A8B9-651829F4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" y="5867400"/>
          <a:ext cx="2600325" cy="11718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43</xdr:row>
      <xdr:rowOff>47625</xdr:rowOff>
    </xdr:from>
    <xdr:to>
      <xdr:col>2</xdr:col>
      <xdr:colOff>361950</xdr:colOff>
      <xdr:row>47</xdr:row>
      <xdr:rowOff>50168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8C2463B6-1437-4E50-BCE9-601959AD7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" y="7458075"/>
          <a:ext cx="1695449" cy="65024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49</xdr:row>
      <xdr:rowOff>47625</xdr:rowOff>
    </xdr:from>
    <xdr:to>
      <xdr:col>2</xdr:col>
      <xdr:colOff>180975</xdr:colOff>
      <xdr:row>52</xdr:row>
      <xdr:rowOff>29724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CDD5BD68-D75F-4D48-92FB-BC8EA610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301" y="8429625"/>
          <a:ext cx="1400174" cy="667899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43</xdr:row>
      <xdr:rowOff>38100</xdr:rowOff>
    </xdr:from>
    <xdr:to>
      <xdr:col>6</xdr:col>
      <xdr:colOff>47625</xdr:colOff>
      <xdr:row>48</xdr:row>
      <xdr:rowOff>142693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2641B55-06F1-4328-9E72-BAB1FE1BB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76700" y="7448550"/>
          <a:ext cx="1123950" cy="914218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419101</xdr:colOff>
      <xdr:row>50</xdr:row>
      <xdr:rowOff>9524</xdr:rowOff>
    </xdr:from>
    <xdr:to>
      <xdr:col>5</xdr:col>
      <xdr:colOff>1285875</xdr:colOff>
      <xdr:row>55</xdr:row>
      <xdr:rowOff>8413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A3DCA810-9D5B-4724-81EA-046E31117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71951" y="8601074"/>
          <a:ext cx="866774" cy="875189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45</xdr:row>
      <xdr:rowOff>66676</xdr:rowOff>
    </xdr:from>
    <xdr:to>
      <xdr:col>8</xdr:col>
      <xdr:colOff>181573</xdr:colOff>
      <xdr:row>48</xdr:row>
      <xdr:rowOff>133351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A3A9E1DA-2BB2-48D0-95FC-CE2D5B4BD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34000" y="7800976"/>
          <a:ext cx="651473" cy="55245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51</xdr:row>
      <xdr:rowOff>104775</xdr:rowOff>
    </xdr:from>
    <xdr:to>
      <xdr:col>8</xdr:col>
      <xdr:colOff>158750</xdr:colOff>
      <xdr:row>55</xdr:row>
      <xdr:rowOff>0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A892445E-EF29-4DAC-9A53-97A6B2AC3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19725" y="892492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56</xdr:row>
      <xdr:rowOff>38099</xdr:rowOff>
    </xdr:from>
    <xdr:to>
      <xdr:col>2</xdr:col>
      <xdr:colOff>243458</xdr:colOff>
      <xdr:row>61</xdr:row>
      <xdr:rowOff>57149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7FA3B0D3-0C85-4478-A733-A958069E0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9550" y="9696449"/>
          <a:ext cx="1367408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581026</xdr:colOff>
      <xdr:row>56</xdr:row>
      <xdr:rowOff>38101</xdr:rowOff>
    </xdr:from>
    <xdr:to>
      <xdr:col>5</xdr:col>
      <xdr:colOff>1324163</xdr:colOff>
      <xdr:row>61</xdr:row>
      <xdr:rowOff>9526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87EF61F7-0863-4862-AC6C-430B67B56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33876" y="9696451"/>
          <a:ext cx="743137" cy="876300"/>
        </a:xfrm>
        <a:prstGeom prst="rect">
          <a:avLst/>
        </a:prstGeom>
      </xdr:spPr>
    </xdr:pic>
    <xdr:clientData/>
  </xdr:twoCellAnchor>
  <xdr:twoCellAnchor>
    <xdr:from>
      <xdr:col>3</xdr:col>
      <xdr:colOff>495301</xdr:colOff>
      <xdr:row>12</xdr:row>
      <xdr:rowOff>127000</xdr:rowOff>
    </xdr:from>
    <xdr:to>
      <xdr:col>5</xdr:col>
      <xdr:colOff>552450</xdr:colOff>
      <xdr:row>14</xdr:row>
      <xdr:rowOff>98425</xdr:rowOff>
    </xdr:to>
    <xdr:sp macro="" textlink="">
      <xdr:nvSpPr>
        <xdr:cNvPr id="2" name="爆発: 14 pt 1">
          <a:extLst>
            <a:ext uri="{FF2B5EF4-FFF2-40B4-BE49-F238E27FC236}">
              <a16:creationId xmlns:a16="http://schemas.microsoft.com/office/drawing/2014/main" id="{9A27D618-B4A5-4991-8A8E-2802C7D657FD}"/>
            </a:ext>
          </a:extLst>
        </xdr:cNvPr>
        <xdr:cNvSpPr/>
      </xdr:nvSpPr>
      <xdr:spPr bwMode="auto">
        <a:xfrm>
          <a:off x="2381251" y="2159000"/>
          <a:ext cx="1746249" cy="327025"/>
        </a:xfrm>
        <a:prstGeom prst="irregularSeal2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特別価格！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tabSelected="1" view="pageBreakPreview" topLeftCell="A19" zoomScaleNormal="100" zoomScaleSheetLayoutView="100" workbookViewId="0">
      <selection activeCell="B67" sqref="B67:H67"/>
    </sheetView>
  </sheetViews>
  <sheetFormatPr baseColWidth="10" defaultColWidth="9.796875" defaultRowHeight="12" customHeight="1"/>
  <cols>
    <col min="1" max="1" width="10.19921875" style="1" customWidth="1"/>
    <col min="2" max="3" width="9.796875" style="1" customWidth="1"/>
    <col min="4" max="4" width="13.796875" style="1" customWidth="1"/>
    <col min="5" max="5" width="12.796875" style="1" customWidth="1"/>
    <col min="6" max="6" width="21" style="1" bestFit="1" customWidth="1"/>
    <col min="7" max="12" width="6.796875" style="1" customWidth="1"/>
    <col min="13" max="13" width="10.19921875" style="1" customWidth="1"/>
    <col min="14" max="14" width="7.796875" style="1" customWidth="1"/>
    <col min="15" max="16384" width="9.796875" style="1"/>
  </cols>
  <sheetData>
    <row r="1" spans="1:18" s="23" customFormat="1" ht="16">
      <c r="A1" s="22" t="s">
        <v>14</v>
      </c>
      <c r="B1" s="22"/>
      <c r="C1" s="22"/>
      <c r="D1" s="22"/>
      <c r="E1" s="22"/>
      <c r="M1" s="24" t="s">
        <v>10</v>
      </c>
    </row>
    <row r="2" spans="1:18" ht="12.5" customHeight="1">
      <c r="A2" s="2"/>
      <c r="B2" s="2"/>
      <c r="C2" s="2"/>
      <c r="D2" s="2"/>
      <c r="E2" s="2"/>
    </row>
    <row r="3" spans="1:18" ht="18.5" customHeight="1" thickBot="1">
      <c r="A3" s="3" t="s">
        <v>13</v>
      </c>
      <c r="B3" s="80"/>
      <c r="C3" s="80"/>
      <c r="D3" s="80"/>
      <c r="E3" s="27" t="s">
        <v>57</v>
      </c>
      <c r="F3" s="27"/>
      <c r="G3" s="27"/>
      <c r="I3" s="5"/>
      <c r="J3" s="4" t="s">
        <v>0</v>
      </c>
      <c r="K3" s="84"/>
      <c r="L3" s="84"/>
      <c r="M3" s="84"/>
    </row>
    <row r="4" spans="1:18" ht="12.75" customHeight="1" thickTop="1">
      <c r="A4" s="6"/>
      <c r="B4" s="6"/>
      <c r="C4" s="6"/>
      <c r="D4" s="6"/>
      <c r="E4" s="6"/>
      <c r="F4" s="5"/>
      <c r="G4" s="5"/>
      <c r="I4" s="5"/>
      <c r="J4" s="5"/>
      <c r="K4" s="5"/>
      <c r="L4" s="5"/>
      <c r="M4" s="5"/>
    </row>
    <row r="5" spans="1:18" ht="12.75" customHeight="1">
      <c r="A5" s="2" t="s">
        <v>16</v>
      </c>
      <c r="B5" s="2" t="s">
        <v>15</v>
      </c>
      <c r="C5" s="29">
        <v>2800</v>
      </c>
      <c r="D5" s="89" t="s">
        <v>55</v>
      </c>
      <c r="E5" s="89"/>
      <c r="F5" s="2" t="s">
        <v>16</v>
      </c>
      <c r="G5" s="2"/>
      <c r="H5" s="2"/>
      <c r="I5" s="2"/>
      <c r="J5" s="2"/>
      <c r="K5" s="2"/>
      <c r="L5" s="2"/>
      <c r="M5" s="2"/>
    </row>
    <row r="6" spans="1:18" ht="14.25" customHeight="1" thickBot="1">
      <c r="A6" s="18"/>
      <c r="B6" s="28"/>
      <c r="C6" s="2"/>
      <c r="D6" s="2"/>
      <c r="E6" s="2"/>
      <c r="F6" s="16" t="s">
        <v>24</v>
      </c>
      <c r="G6" s="13" t="s">
        <v>1</v>
      </c>
      <c r="H6" s="13" t="s">
        <v>2</v>
      </c>
      <c r="I6" s="13" t="s">
        <v>3</v>
      </c>
      <c r="J6" s="13" t="s">
        <v>4</v>
      </c>
      <c r="K6" s="39" t="s">
        <v>5</v>
      </c>
      <c r="L6" s="42" t="s">
        <v>6</v>
      </c>
    </row>
    <row r="7" spans="1:18" ht="18.75" customHeight="1" thickTop="1">
      <c r="A7" s="6"/>
      <c r="B7" s="2"/>
      <c r="C7" s="2"/>
      <c r="D7" s="2"/>
      <c r="E7" s="2"/>
      <c r="F7" s="53" t="s">
        <v>20</v>
      </c>
      <c r="G7" s="47"/>
      <c r="H7" s="47"/>
      <c r="I7" s="47"/>
      <c r="J7" s="47"/>
      <c r="K7" s="54"/>
      <c r="L7" s="47"/>
    </row>
    <row r="8" spans="1:18" ht="12.75" customHeight="1">
      <c r="A8" s="6"/>
      <c r="B8" s="2"/>
      <c r="C8" s="2"/>
      <c r="D8" s="2"/>
      <c r="E8" s="2"/>
      <c r="F8" s="41" t="s">
        <v>21</v>
      </c>
      <c r="G8" s="33"/>
      <c r="H8" s="33"/>
      <c r="I8" s="33"/>
      <c r="J8" s="33"/>
      <c r="K8" s="43"/>
      <c r="L8" s="33"/>
    </row>
    <row r="9" spans="1:18" ht="12.75" customHeight="1">
      <c r="A9" s="2"/>
      <c r="B9" s="2"/>
      <c r="C9" s="2"/>
      <c r="D9" s="2"/>
      <c r="E9" s="2"/>
      <c r="F9" s="49" t="s">
        <v>22</v>
      </c>
      <c r="G9" s="33"/>
      <c r="H9" s="33"/>
      <c r="I9" s="33"/>
      <c r="J9" s="33"/>
      <c r="K9" s="43"/>
      <c r="L9" s="33"/>
    </row>
    <row r="10" spans="1:18" ht="12.75" customHeight="1">
      <c r="A10" s="2"/>
      <c r="B10" s="2"/>
      <c r="C10" s="2"/>
      <c r="D10" s="2"/>
      <c r="E10" s="2"/>
      <c r="F10" s="50" t="s">
        <v>23</v>
      </c>
      <c r="G10" s="33"/>
      <c r="H10" s="33"/>
      <c r="I10" s="34"/>
      <c r="J10" s="33"/>
      <c r="K10" s="43"/>
      <c r="L10" s="33"/>
      <c r="N10" s="1">
        <f>SUM(G7:L10)</f>
        <v>0</v>
      </c>
    </row>
    <row r="11" spans="1:18" ht="12.75" customHeight="1">
      <c r="A11" s="2"/>
      <c r="B11" s="2"/>
      <c r="C11" s="2"/>
      <c r="D11" s="2"/>
      <c r="E11" s="2"/>
      <c r="F11" s="52" t="s">
        <v>40</v>
      </c>
      <c r="G11" s="35"/>
      <c r="H11" s="35"/>
      <c r="I11" s="35"/>
      <c r="J11" s="35"/>
      <c r="K11" s="51"/>
      <c r="L11" s="35"/>
      <c r="M11" s="63" t="s">
        <v>54</v>
      </c>
      <c r="N11" s="1">
        <f>SUM(G11:L11)</f>
        <v>0</v>
      </c>
    </row>
    <row r="12" spans="1:18" ht="12.75" customHeight="1">
      <c r="A12" s="9"/>
      <c r="B12" s="6"/>
      <c r="C12" s="6"/>
      <c r="D12" s="6"/>
      <c r="E12" s="6"/>
      <c r="F12" s="37"/>
    </row>
    <row r="13" spans="1:18" ht="12.75" customHeight="1">
      <c r="A13" s="9"/>
      <c r="B13" s="6"/>
      <c r="C13" s="6"/>
      <c r="D13" s="6"/>
      <c r="E13" s="6"/>
      <c r="F13" s="10" t="s">
        <v>7</v>
      </c>
      <c r="G13" s="83">
        <f>SUM(G7:L11)</f>
        <v>0</v>
      </c>
      <c r="H13" s="83"/>
      <c r="J13" s="10" t="s">
        <v>8</v>
      </c>
      <c r="K13" s="73">
        <f>N10*2800+N11*2500</f>
        <v>0</v>
      </c>
      <c r="L13" s="83"/>
      <c r="M13" s="83"/>
    </row>
    <row r="14" spans="1:18" ht="15.75" customHeight="1">
      <c r="A14" s="9"/>
      <c r="B14" s="6"/>
      <c r="C14" s="6"/>
      <c r="D14" s="6"/>
      <c r="E14" s="6"/>
      <c r="F14" s="5"/>
      <c r="G14" s="36">
        <f>SUM(G7:L10)</f>
        <v>0</v>
      </c>
      <c r="H14" s="36">
        <f>SUM(G11:L11)</f>
        <v>0</v>
      </c>
      <c r="J14" s="5"/>
      <c r="K14" s="21"/>
      <c r="L14" s="20"/>
      <c r="M14" s="20"/>
      <c r="R14" s="62"/>
    </row>
    <row r="15" spans="1:18" ht="12" customHeight="1">
      <c r="A15" s="9"/>
      <c r="F15" s="5"/>
      <c r="G15" s="20"/>
      <c r="H15" s="20"/>
      <c r="J15" s="5"/>
      <c r="K15" s="21"/>
      <c r="L15" s="21"/>
      <c r="M15" s="21"/>
    </row>
    <row r="16" spans="1:18" ht="12.75" customHeight="1">
      <c r="A16" s="2" t="s">
        <v>17</v>
      </c>
      <c r="B16" s="2"/>
      <c r="C16" s="2" t="s">
        <v>15</v>
      </c>
      <c r="D16" s="29">
        <v>2800</v>
      </c>
      <c r="F16" s="2" t="s">
        <v>17</v>
      </c>
      <c r="G16" s="2"/>
      <c r="H16" s="2"/>
      <c r="I16" s="2"/>
      <c r="J16" s="2"/>
      <c r="K16" s="2"/>
      <c r="L16" s="2"/>
      <c r="M16" s="2"/>
    </row>
    <row r="17" spans="1:13" ht="12.75" customHeight="1" thickBot="1">
      <c r="A17" s="18"/>
      <c r="B17" s="28"/>
      <c r="C17" s="2"/>
      <c r="D17" s="2"/>
      <c r="E17" s="2"/>
      <c r="F17" s="16" t="s">
        <v>25</v>
      </c>
      <c r="G17" s="13" t="s">
        <v>1</v>
      </c>
      <c r="H17" s="13" t="s">
        <v>2</v>
      </c>
      <c r="I17" s="13" t="s">
        <v>3</v>
      </c>
      <c r="J17" s="13" t="s">
        <v>4</v>
      </c>
      <c r="K17" s="13" t="s">
        <v>5</v>
      </c>
      <c r="L17" s="13" t="s">
        <v>6</v>
      </c>
    </row>
    <row r="18" spans="1:13" ht="12.75" customHeight="1" thickTop="1">
      <c r="A18" s="6"/>
      <c r="B18" s="2"/>
      <c r="C18" s="2"/>
      <c r="D18" s="2"/>
      <c r="E18" s="2"/>
      <c r="F18" s="55" t="s">
        <v>20</v>
      </c>
      <c r="G18" s="56"/>
      <c r="H18" s="56"/>
      <c r="I18" s="56"/>
      <c r="J18" s="56"/>
      <c r="K18" s="56"/>
      <c r="L18" s="56"/>
    </row>
    <row r="19" spans="1:13" ht="12.75" customHeight="1">
      <c r="A19" s="6"/>
      <c r="B19" s="2"/>
      <c r="C19" s="2"/>
      <c r="D19" s="2"/>
      <c r="E19" s="2"/>
      <c r="F19" s="30" t="s">
        <v>21</v>
      </c>
      <c r="G19" s="31"/>
      <c r="H19" s="31"/>
      <c r="I19" s="31"/>
      <c r="J19" s="31"/>
      <c r="K19" s="31"/>
      <c r="L19" s="31"/>
    </row>
    <row r="20" spans="1:13" ht="12.75" customHeight="1">
      <c r="A20" s="2"/>
      <c r="B20" s="2"/>
      <c r="C20" s="2"/>
      <c r="D20" s="2"/>
      <c r="E20" s="2"/>
      <c r="F20" s="32" t="s">
        <v>41</v>
      </c>
      <c r="G20" s="33"/>
      <c r="H20" s="33"/>
      <c r="I20" s="33"/>
      <c r="J20" s="33"/>
      <c r="K20" s="33"/>
      <c r="L20" s="33"/>
    </row>
    <row r="21" spans="1:13" ht="12.75" customHeight="1">
      <c r="A21" s="2"/>
      <c r="B21" s="2"/>
      <c r="C21" s="2"/>
      <c r="D21" s="2"/>
      <c r="E21" s="2"/>
      <c r="F21" s="38" t="s">
        <v>42</v>
      </c>
      <c r="G21" s="35"/>
      <c r="H21" s="35"/>
      <c r="I21" s="35"/>
      <c r="J21" s="35"/>
      <c r="K21" s="35"/>
      <c r="L21" s="35"/>
    </row>
    <row r="22" spans="1:13" ht="12.75" customHeight="1">
      <c r="A22" s="2"/>
      <c r="B22" s="2"/>
      <c r="C22" s="2"/>
      <c r="D22" s="2"/>
      <c r="E22" s="2"/>
    </row>
    <row r="23" spans="1:13" ht="12.75" customHeight="1">
      <c r="A23" s="2"/>
      <c r="B23" s="2"/>
      <c r="C23" s="2"/>
      <c r="D23" s="2"/>
      <c r="E23" s="2"/>
      <c r="F23" s="11"/>
      <c r="G23" s="17"/>
      <c r="H23" s="17"/>
      <c r="I23" s="17"/>
      <c r="J23" s="17"/>
      <c r="K23" s="17"/>
      <c r="L23" s="17"/>
      <c r="M23" s="17"/>
    </row>
    <row r="24" spans="1:13" ht="12.75" customHeight="1">
      <c r="A24" s="9"/>
      <c r="F24" s="10" t="s">
        <v>7</v>
      </c>
      <c r="G24" s="83">
        <f>SUM(G18:L21)</f>
        <v>0</v>
      </c>
      <c r="H24" s="83"/>
      <c r="J24" s="10" t="s">
        <v>8</v>
      </c>
      <c r="K24" s="73">
        <f>G24*D16</f>
        <v>0</v>
      </c>
      <c r="L24" s="73"/>
      <c r="M24" s="73"/>
    </row>
    <row r="25" spans="1:13" ht="12.75" customHeight="1">
      <c r="A25" s="9"/>
      <c r="F25" s="5"/>
      <c r="G25" s="20"/>
      <c r="H25" s="20"/>
      <c r="J25" s="5"/>
      <c r="K25" s="21"/>
      <c r="L25" s="20"/>
      <c r="M25" s="20"/>
    </row>
    <row r="26" spans="1:13" ht="12.75" customHeight="1">
      <c r="A26" s="2" t="s">
        <v>18</v>
      </c>
      <c r="B26" s="2"/>
      <c r="C26" s="2" t="s">
        <v>15</v>
      </c>
      <c r="D26" s="29">
        <v>3900</v>
      </c>
      <c r="F26" s="2" t="s">
        <v>18</v>
      </c>
      <c r="G26" s="2"/>
      <c r="H26" s="2"/>
      <c r="I26" s="2"/>
      <c r="J26" s="2"/>
      <c r="K26" s="2"/>
      <c r="L26" s="2"/>
      <c r="M26" s="2"/>
    </row>
    <row r="27" spans="1:13" ht="15.75" customHeight="1" thickBot="1">
      <c r="A27" s="18"/>
      <c r="B27" s="28"/>
      <c r="C27" s="2"/>
      <c r="D27" s="2"/>
      <c r="E27" s="2"/>
      <c r="F27" s="16" t="s">
        <v>39</v>
      </c>
      <c r="G27" s="13" t="s">
        <v>1</v>
      </c>
      <c r="H27" s="13" t="s">
        <v>2</v>
      </c>
      <c r="I27" s="13" t="s">
        <v>3</v>
      </c>
      <c r="J27" s="13" t="s">
        <v>4</v>
      </c>
      <c r="K27" s="13" t="s">
        <v>5</v>
      </c>
      <c r="L27" s="13" t="s">
        <v>6</v>
      </c>
    </row>
    <row r="28" spans="1:13" ht="16.5" customHeight="1" thickTop="1">
      <c r="A28" s="6"/>
      <c r="B28" s="2"/>
      <c r="C28" s="2"/>
      <c r="D28" s="2"/>
      <c r="E28" s="2"/>
      <c r="F28" s="55" t="s">
        <v>20</v>
      </c>
      <c r="G28" s="56"/>
      <c r="H28" s="56"/>
      <c r="I28" s="56"/>
      <c r="J28" s="56"/>
      <c r="K28" s="56"/>
      <c r="L28" s="56"/>
    </row>
    <row r="29" spans="1:13" ht="16.5" customHeight="1">
      <c r="A29" s="6"/>
      <c r="B29" s="2"/>
      <c r="C29" s="2"/>
      <c r="D29" s="2"/>
      <c r="E29" s="2"/>
      <c r="F29" s="14" t="s">
        <v>31</v>
      </c>
      <c r="G29" s="15"/>
      <c r="H29" s="15"/>
      <c r="I29" s="15"/>
      <c r="J29" s="15"/>
      <c r="K29" s="15"/>
      <c r="L29" s="15"/>
    </row>
    <row r="30" spans="1:13" ht="12.75" customHeight="1">
      <c r="A30" s="2"/>
      <c r="B30" s="2"/>
      <c r="C30" s="2"/>
      <c r="D30" s="2"/>
      <c r="E30" s="2"/>
      <c r="F30" s="14" t="s">
        <v>43</v>
      </c>
      <c r="G30" s="15"/>
      <c r="H30" s="15"/>
      <c r="I30" s="15"/>
      <c r="J30" s="15"/>
      <c r="K30" s="15"/>
      <c r="L30" s="15"/>
    </row>
    <row r="31" spans="1:13" ht="12.75" customHeight="1">
      <c r="A31" s="2"/>
      <c r="B31" s="2"/>
      <c r="C31" s="2"/>
      <c r="D31" s="2"/>
      <c r="E31" s="2"/>
    </row>
    <row r="32" spans="1:13" ht="12.75" customHeight="1">
      <c r="A32" s="9"/>
      <c r="B32" s="6"/>
      <c r="C32" s="6"/>
      <c r="D32" s="6"/>
      <c r="E32" s="6"/>
      <c r="F32" s="10" t="s">
        <v>7</v>
      </c>
      <c r="G32" s="83">
        <f>SUM(G28:L30)</f>
        <v>0</v>
      </c>
      <c r="H32" s="83"/>
      <c r="J32" s="10" t="s">
        <v>8</v>
      </c>
      <c r="K32" s="73">
        <f>G32*D26</f>
        <v>0</v>
      </c>
      <c r="L32" s="83"/>
      <c r="M32" s="83"/>
    </row>
    <row r="33" spans="1:13" ht="12.75" customHeight="1">
      <c r="A33" s="9"/>
      <c r="B33" s="6"/>
      <c r="C33" s="6"/>
      <c r="D33" s="6"/>
      <c r="E33" s="6"/>
      <c r="F33" s="5"/>
      <c r="G33" s="20"/>
      <c r="H33" s="20"/>
      <c r="J33" s="5"/>
      <c r="K33" s="21"/>
      <c r="L33" s="20"/>
      <c r="M33" s="20"/>
    </row>
    <row r="34" spans="1:13" ht="12.75" customHeight="1">
      <c r="A34" s="2" t="s">
        <v>19</v>
      </c>
      <c r="B34" s="2"/>
      <c r="C34" s="2" t="s">
        <v>15</v>
      </c>
      <c r="D34" s="29">
        <v>4900</v>
      </c>
      <c r="E34" s="6"/>
      <c r="F34" s="2" t="s">
        <v>19</v>
      </c>
      <c r="G34" s="2"/>
      <c r="H34" s="2"/>
      <c r="I34" s="2"/>
      <c r="J34" s="2"/>
      <c r="K34" s="2"/>
      <c r="L34" s="2"/>
      <c r="M34" s="2"/>
    </row>
    <row r="35" spans="1:13" ht="12.75" customHeight="1" thickBot="1">
      <c r="A35" s="18"/>
      <c r="B35" s="28"/>
      <c r="C35" s="2"/>
      <c r="D35" s="2"/>
      <c r="E35" s="2"/>
      <c r="F35" s="16" t="s">
        <v>12</v>
      </c>
      <c r="G35" s="7" t="s">
        <v>1</v>
      </c>
      <c r="H35" s="7" t="s">
        <v>2</v>
      </c>
      <c r="I35" s="7" t="s">
        <v>3</v>
      </c>
      <c r="J35" s="7" t="s">
        <v>4</v>
      </c>
      <c r="K35" s="7" t="s">
        <v>5</v>
      </c>
      <c r="L35" s="7" t="s">
        <v>6</v>
      </c>
    </row>
    <row r="36" spans="1:13" ht="18.75" customHeight="1" thickTop="1">
      <c r="A36" s="6"/>
      <c r="B36" s="2"/>
      <c r="C36" s="2"/>
      <c r="D36" s="2"/>
      <c r="E36" s="2"/>
      <c r="F36" s="57" t="s">
        <v>44</v>
      </c>
      <c r="G36" s="58"/>
      <c r="H36" s="58"/>
      <c r="I36" s="58"/>
      <c r="J36" s="58"/>
      <c r="K36" s="58"/>
      <c r="L36" s="58"/>
    </row>
    <row r="37" spans="1:13" ht="18.75" customHeight="1">
      <c r="A37" s="6"/>
      <c r="B37" s="2"/>
      <c r="C37" s="2"/>
      <c r="D37" s="2"/>
      <c r="E37" s="2"/>
      <c r="F37" s="12" t="s">
        <v>45</v>
      </c>
      <c r="G37" s="8"/>
      <c r="H37" s="8"/>
      <c r="I37" s="8"/>
      <c r="J37" s="8"/>
      <c r="K37" s="8"/>
      <c r="L37" s="8"/>
    </row>
    <row r="38" spans="1:13" ht="12.75" customHeight="1">
      <c r="A38" s="2"/>
      <c r="B38" s="2"/>
      <c r="C38" s="2"/>
      <c r="D38" s="2"/>
      <c r="E38" s="2"/>
    </row>
    <row r="39" spans="1:13" ht="12.75" customHeight="1">
      <c r="A39" s="2"/>
      <c r="B39" s="2"/>
      <c r="C39" s="2"/>
      <c r="D39" s="2"/>
      <c r="E39" s="2"/>
    </row>
    <row r="40" spans="1:13" ht="12.75" customHeight="1">
      <c r="A40" s="9"/>
      <c r="B40" s="6"/>
      <c r="C40" s="6"/>
      <c r="D40" s="6"/>
      <c r="E40" s="6"/>
      <c r="F40" s="10" t="s">
        <v>7</v>
      </c>
      <c r="G40" s="83">
        <f>SUM(G36:L37)</f>
        <v>0</v>
      </c>
      <c r="H40" s="83"/>
      <c r="J40" s="10" t="s">
        <v>8</v>
      </c>
      <c r="K40" s="85">
        <f>G40*D34</f>
        <v>0</v>
      </c>
      <c r="L40" s="85"/>
      <c r="M40" s="85"/>
    </row>
    <row r="41" spans="1:13" ht="12.75" customHeight="1">
      <c r="A41" s="9"/>
      <c r="B41" s="6"/>
      <c r="C41" s="6"/>
      <c r="D41" s="6"/>
      <c r="E41" s="6"/>
      <c r="F41" s="5"/>
      <c r="G41" s="20"/>
      <c r="H41" s="20"/>
      <c r="J41" s="5"/>
      <c r="K41" s="25"/>
      <c r="L41" s="25"/>
      <c r="M41" s="25"/>
    </row>
    <row r="42" spans="1:13" ht="12.75" customHeight="1">
      <c r="A42" s="9"/>
      <c r="B42" s="6"/>
      <c r="C42" s="6"/>
      <c r="D42" s="6"/>
      <c r="E42" s="6"/>
      <c r="F42" s="5"/>
      <c r="G42" s="20"/>
      <c r="H42" s="20"/>
      <c r="J42" s="5"/>
      <c r="K42" s="21"/>
      <c r="L42" s="20"/>
      <c r="M42" s="20"/>
    </row>
    <row r="43" spans="1:13" ht="12.75" customHeight="1">
      <c r="A43" s="2" t="s">
        <v>33</v>
      </c>
      <c r="B43" s="2"/>
      <c r="C43" s="2" t="s">
        <v>15</v>
      </c>
      <c r="D43" s="29">
        <v>1800</v>
      </c>
      <c r="F43" s="79" t="s">
        <v>34</v>
      </c>
      <c r="G43" s="79"/>
      <c r="H43" s="79" t="s">
        <v>15</v>
      </c>
      <c r="I43" s="79"/>
      <c r="J43" s="74">
        <v>1900</v>
      </c>
      <c r="K43" s="74"/>
    </row>
    <row r="44" spans="1:13" ht="12.75" customHeight="1" thickBot="1">
      <c r="A44" s="18"/>
      <c r="B44" s="28"/>
      <c r="C44" s="2"/>
      <c r="D44" s="40" t="s">
        <v>53</v>
      </c>
      <c r="E44" s="59" t="s">
        <v>26</v>
      </c>
      <c r="F44" s="6"/>
      <c r="G44" s="18"/>
      <c r="H44" s="28"/>
      <c r="I44" s="28"/>
      <c r="J44" s="92" t="s">
        <v>49</v>
      </c>
      <c r="K44" s="92"/>
      <c r="L44" s="90" t="s">
        <v>26</v>
      </c>
      <c r="M44" s="91"/>
    </row>
    <row r="45" spans="1:13" ht="12.75" customHeight="1" thickTop="1">
      <c r="A45" s="6"/>
      <c r="B45" s="2"/>
      <c r="C45" s="2"/>
      <c r="D45" s="49" t="s">
        <v>32</v>
      </c>
      <c r="E45" s="64"/>
      <c r="F45" s="6"/>
      <c r="G45" s="6"/>
      <c r="H45" s="2"/>
      <c r="I45" s="2"/>
      <c r="J45" s="87" t="s">
        <v>20</v>
      </c>
      <c r="K45" s="87"/>
      <c r="L45" s="88"/>
      <c r="M45" s="88"/>
    </row>
    <row r="46" spans="1:13" ht="12.75" customHeight="1">
      <c r="A46" s="9"/>
      <c r="B46" s="6"/>
      <c r="C46" s="6"/>
      <c r="D46" s="34" t="s">
        <v>27</v>
      </c>
      <c r="E46" s="65">
        <f>SUM(E45)</f>
        <v>0</v>
      </c>
      <c r="F46" s="44"/>
      <c r="G46" s="9"/>
      <c r="H46" s="6"/>
      <c r="I46" s="6"/>
      <c r="J46" s="86" t="s">
        <v>27</v>
      </c>
      <c r="K46" s="86"/>
      <c r="L46" s="86">
        <f>SUM(L45)</f>
        <v>0</v>
      </c>
      <c r="M46" s="86"/>
    </row>
    <row r="47" spans="1:13" ht="12.75" customHeight="1">
      <c r="A47" s="9"/>
      <c r="D47" s="34" t="s">
        <v>28</v>
      </c>
      <c r="E47" s="60">
        <f>E46*D43</f>
        <v>0</v>
      </c>
      <c r="F47" s="45"/>
      <c r="G47" s="9"/>
      <c r="J47" s="86" t="s">
        <v>28</v>
      </c>
      <c r="K47" s="86"/>
      <c r="L47" s="81">
        <f>L46*J43</f>
        <v>0</v>
      </c>
      <c r="M47" s="81"/>
    </row>
    <row r="48" spans="1:13" ht="12.75" customHeight="1">
      <c r="A48" s="9"/>
      <c r="F48" s="5"/>
      <c r="G48" s="20"/>
      <c r="H48" s="20"/>
      <c r="J48" s="5"/>
      <c r="K48" s="21"/>
      <c r="L48" s="20"/>
      <c r="M48" s="20"/>
    </row>
    <row r="49" spans="1:13" ht="12.75" customHeight="1">
      <c r="A49" s="2" t="s">
        <v>56</v>
      </c>
      <c r="B49" s="2"/>
      <c r="C49" s="2" t="s">
        <v>15</v>
      </c>
      <c r="D49" s="29">
        <v>1000</v>
      </c>
      <c r="F49" s="2"/>
      <c r="G49" s="2"/>
      <c r="H49" s="2"/>
      <c r="I49" s="2"/>
      <c r="J49" s="2"/>
      <c r="K49" s="2"/>
      <c r="L49" s="2"/>
      <c r="M49" s="2"/>
    </row>
    <row r="50" spans="1:13" ht="16.5" customHeight="1" thickBot="1">
      <c r="A50" s="18"/>
      <c r="B50" s="28"/>
      <c r="C50" s="2"/>
      <c r="D50" s="40" t="s">
        <v>48</v>
      </c>
      <c r="E50" s="59" t="s">
        <v>26</v>
      </c>
      <c r="F50" s="79" t="s">
        <v>35</v>
      </c>
      <c r="G50" s="79"/>
      <c r="H50" s="79" t="s">
        <v>15</v>
      </c>
      <c r="I50" s="79"/>
      <c r="J50" s="74">
        <v>1900</v>
      </c>
      <c r="K50" s="74"/>
      <c r="M50" s="48"/>
    </row>
    <row r="51" spans="1:13" ht="18" customHeight="1" thickTop="1" thickBot="1">
      <c r="A51" s="6"/>
      <c r="B51" s="2"/>
      <c r="C51" s="2"/>
      <c r="D51" s="49" t="s">
        <v>21</v>
      </c>
      <c r="E51" s="64"/>
      <c r="F51" s="6"/>
      <c r="G51" s="18"/>
      <c r="H51" s="28"/>
      <c r="I51" s="28"/>
      <c r="J51" s="92" t="s">
        <v>50</v>
      </c>
      <c r="K51" s="92"/>
      <c r="L51" s="82" t="s">
        <v>26</v>
      </c>
      <c r="M51" s="82"/>
    </row>
    <row r="52" spans="1:13" ht="19.5" customHeight="1" thickTop="1">
      <c r="A52" s="9"/>
      <c r="B52" s="6"/>
      <c r="C52" s="6"/>
      <c r="D52" s="32" t="s">
        <v>41</v>
      </c>
      <c r="E52" s="61"/>
      <c r="F52" s="6"/>
      <c r="G52" s="6"/>
      <c r="H52" s="2"/>
      <c r="I52" s="2"/>
      <c r="J52" s="87" t="s">
        <v>21</v>
      </c>
      <c r="K52" s="87"/>
      <c r="L52" s="88"/>
      <c r="M52" s="88"/>
    </row>
    <row r="53" spans="1:13" ht="12" customHeight="1">
      <c r="A53" s="6" t="s">
        <v>46</v>
      </c>
      <c r="B53" s="1" t="s">
        <v>47</v>
      </c>
      <c r="D53" s="34" t="s">
        <v>27</v>
      </c>
      <c r="E53" s="65">
        <f>SUM(E51:E52)</f>
        <v>0</v>
      </c>
      <c r="F53" s="44"/>
      <c r="G53" s="9"/>
      <c r="H53" s="6"/>
      <c r="I53" s="6"/>
      <c r="J53" s="86" t="s">
        <v>27</v>
      </c>
      <c r="K53" s="86"/>
      <c r="L53" s="86">
        <f>SUM(L52)</f>
        <v>0</v>
      </c>
      <c r="M53" s="86"/>
    </row>
    <row r="54" spans="1:13" ht="12" customHeight="1">
      <c r="A54" s="9"/>
      <c r="D54" s="34" t="s">
        <v>28</v>
      </c>
      <c r="E54" s="60">
        <f>E53*D49</f>
        <v>0</v>
      </c>
      <c r="F54" s="45"/>
      <c r="G54" s="9"/>
      <c r="J54" s="86" t="s">
        <v>28</v>
      </c>
      <c r="K54" s="86"/>
      <c r="L54" s="81">
        <f>L53*J50</f>
        <v>0</v>
      </c>
      <c r="M54" s="81"/>
    </row>
    <row r="55" spans="1:13" ht="7.5" customHeight="1">
      <c r="A55" s="9"/>
      <c r="F55" s="45"/>
      <c r="G55" s="9"/>
      <c r="J55" s="46"/>
      <c r="K55" s="46"/>
      <c r="L55" s="45"/>
      <c r="M55" s="48"/>
    </row>
    <row r="56" spans="1:13" ht="15" customHeight="1">
      <c r="A56" s="2" t="s">
        <v>36</v>
      </c>
      <c r="B56" s="2"/>
      <c r="C56" s="2" t="s">
        <v>15</v>
      </c>
      <c r="D56" s="29">
        <v>1000</v>
      </c>
      <c r="F56" s="79" t="s">
        <v>37</v>
      </c>
      <c r="G56" s="79"/>
      <c r="H56" s="79" t="s">
        <v>15</v>
      </c>
      <c r="I56" s="79"/>
      <c r="J56" s="74">
        <v>800</v>
      </c>
      <c r="K56" s="74"/>
      <c r="M56" s="48"/>
    </row>
    <row r="57" spans="1:13" ht="12" customHeight="1" thickBot="1">
      <c r="A57" s="18"/>
      <c r="B57" s="28"/>
      <c r="C57" s="2"/>
      <c r="D57" s="40" t="s">
        <v>52</v>
      </c>
      <c r="E57" s="59" t="s">
        <v>26</v>
      </c>
      <c r="F57" s="6"/>
      <c r="G57" s="18"/>
      <c r="H57" s="28"/>
      <c r="I57" s="28"/>
      <c r="J57" s="92" t="s">
        <v>51</v>
      </c>
      <c r="K57" s="92"/>
      <c r="L57" s="82" t="s">
        <v>26</v>
      </c>
      <c r="M57" s="82"/>
    </row>
    <row r="58" spans="1:13" ht="18.75" customHeight="1" thickTop="1">
      <c r="A58" s="6"/>
      <c r="B58" s="2"/>
      <c r="C58" s="2"/>
      <c r="D58" s="49" t="s">
        <v>29</v>
      </c>
      <c r="E58" s="66"/>
      <c r="F58" s="6"/>
      <c r="G58" s="6"/>
      <c r="H58" s="2"/>
      <c r="I58" s="2"/>
      <c r="J58" s="87" t="s">
        <v>31</v>
      </c>
      <c r="K58" s="87"/>
      <c r="L58" s="88"/>
      <c r="M58" s="88"/>
    </row>
    <row r="59" spans="1:13" ht="16.5" customHeight="1">
      <c r="A59" s="9"/>
      <c r="B59" s="6"/>
      <c r="C59" s="6"/>
      <c r="D59" s="32" t="s">
        <v>30</v>
      </c>
      <c r="E59" s="67"/>
      <c r="F59" s="44"/>
      <c r="G59" s="9"/>
      <c r="H59" s="6"/>
      <c r="I59" s="6"/>
      <c r="J59" s="86" t="s">
        <v>27</v>
      </c>
      <c r="K59" s="86"/>
      <c r="L59" s="86">
        <f>SUM(L58)</f>
        <v>0</v>
      </c>
      <c r="M59" s="86"/>
    </row>
    <row r="60" spans="1:13" ht="12" customHeight="1">
      <c r="A60" s="9"/>
      <c r="D60" s="34" t="s">
        <v>27</v>
      </c>
      <c r="E60" s="65">
        <f>SUM(E58:E59)</f>
        <v>0</v>
      </c>
      <c r="F60" s="45"/>
      <c r="G60" s="9"/>
      <c r="J60" s="86" t="s">
        <v>28</v>
      </c>
      <c r="K60" s="86"/>
      <c r="L60" s="81">
        <f>L59*J56</f>
        <v>0</v>
      </c>
      <c r="M60" s="81"/>
    </row>
    <row r="61" spans="1:13" ht="12" customHeight="1">
      <c r="A61" s="9"/>
      <c r="D61" s="34" t="s">
        <v>28</v>
      </c>
      <c r="E61" s="60">
        <f>E60*D56</f>
        <v>0</v>
      </c>
      <c r="F61" s="45"/>
      <c r="G61" s="9"/>
      <c r="J61" s="46"/>
      <c r="K61" s="46"/>
      <c r="L61" s="45"/>
      <c r="M61" s="45"/>
    </row>
    <row r="62" spans="1:13" ht="21" customHeight="1">
      <c r="A62" s="9"/>
      <c r="F62" s="10" t="s">
        <v>7</v>
      </c>
      <c r="G62" s="68">
        <f>G13+G24+G32+G40+E46+L46+E53+L53+E60+L59</f>
        <v>0</v>
      </c>
      <c r="H62" s="68" t="s">
        <v>60</v>
      </c>
      <c r="J62" s="10" t="s">
        <v>8</v>
      </c>
      <c r="K62" s="73">
        <f>L60+E61+E54+L54+L47+E47+K40+K32+K24+K13</f>
        <v>0</v>
      </c>
      <c r="L62" s="73"/>
      <c r="M62" s="68"/>
    </row>
    <row r="63" spans="1:13" ht="12" customHeight="1">
      <c r="A63" s="26" t="s">
        <v>11</v>
      </c>
    </row>
    <row r="64" spans="1:13" ht="14">
      <c r="A64" s="26" t="s">
        <v>38</v>
      </c>
    </row>
    <row r="65" spans="1:13" ht="21" customHeight="1">
      <c r="A65" s="19" t="s">
        <v>9</v>
      </c>
      <c r="B65" s="75">
        <f>K62</f>
        <v>0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ht="18" customHeight="1">
      <c r="A66" s="71" t="s">
        <v>61</v>
      </c>
      <c r="B66" s="72" t="s">
        <v>58</v>
      </c>
      <c r="C66" s="77" t="s">
        <v>63</v>
      </c>
      <c r="D66" s="77"/>
      <c r="E66" s="70"/>
      <c r="F66" s="70"/>
      <c r="G66" s="70"/>
      <c r="H66" s="70"/>
      <c r="I66" s="77" t="s">
        <v>59</v>
      </c>
      <c r="J66" s="77"/>
      <c r="K66" s="70"/>
      <c r="L66" s="70"/>
      <c r="M66" s="70"/>
    </row>
    <row r="67" spans="1:13" ht="18" customHeight="1">
      <c r="A67" s="69" t="s">
        <v>62</v>
      </c>
      <c r="B67" s="78" t="s">
        <v>65</v>
      </c>
      <c r="C67" s="78"/>
      <c r="D67" s="78"/>
      <c r="E67" s="78"/>
      <c r="F67" s="78"/>
      <c r="G67" s="78"/>
      <c r="H67" s="78"/>
      <c r="I67" s="76" t="s">
        <v>64</v>
      </c>
      <c r="J67" s="76"/>
      <c r="K67" s="76"/>
      <c r="L67" s="76"/>
      <c r="M67" s="76"/>
    </row>
  </sheetData>
  <sheetProtection selectLockedCells="1" selectUnlockedCells="1"/>
  <mergeCells count="50">
    <mergeCell ref="H50:I50"/>
    <mergeCell ref="J51:K51"/>
    <mergeCell ref="L53:M53"/>
    <mergeCell ref="L54:M54"/>
    <mergeCell ref="L57:M57"/>
    <mergeCell ref="L58:M58"/>
    <mergeCell ref="H56:I56"/>
    <mergeCell ref="J57:K57"/>
    <mergeCell ref="J58:K58"/>
    <mergeCell ref="B3:D3"/>
    <mergeCell ref="L47:M47"/>
    <mergeCell ref="L51:M51"/>
    <mergeCell ref="G32:H32"/>
    <mergeCell ref="K32:M32"/>
    <mergeCell ref="K3:M3"/>
    <mergeCell ref="G40:H40"/>
    <mergeCell ref="K40:M40"/>
    <mergeCell ref="G13:H13"/>
    <mergeCell ref="K13:M13"/>
    <mergeCell ref="J47:K47"/>
    <mergeCell ref="F50:G50"/>
    <mergeCell ref="D5:E5"/>
    <mergeCell ref="G24:H24"/>
    <mergeCell ref="K24:M24"/>
    <mergeCell ref="L44:M44"/>
    <mergeCell ref="I67:M67"/>
    <mergeCell ref="C66:D66"/>
    <mergeCell ref="B67:H67"/>
    <mergeCell ref="I66:J66"/>
    <mergeCell ref="F56:G56"/>
    <mergeCell ref="J59:K59"/>
    <mergeCell ref="J60:K60"/>
    <mergeCell ref="L59:M59"/>
    <mergeCell ref="L60:M60"/>
    <mergeCell ref="K62:L62"/>
    <mergeCell ref="J50:K50"/>
    <mergeCell ref="J56:K56"/>
    <mergeCell ref="J43:K43"/>
    <mergeCell ref="B65:M65"/>
    <mergeCell ref="J52:K52"/>
    <mergeCell ref="L52:M52"/>
    <mergeCell ref="L45:M45"/>
    <mergeCell ref="L46:M46"/>
    <mergeCell ref="F43:G43"/>
    <mergeCell ref="H43:I43"/>
    <mergeCell ref="J44:K44"/>
    <mergeCell ref="J45:K45"/>
    <mergeCell ref="J46:K46"/>
    <mergeCell ref="J53:K53"/>
    <mergeCell ref="J54:K54"/>
  </mergeCells>
  <phoneticPr fontId="5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orientation="portrait" useFirstPageNumber="1" horizontalDpi="300" verticalDpi="300" r:id="rId1"/>
  <headerFooter alignWithMargins="0"/>
  <rowBreaks count="1" manualBreakCount="1">
    <brk id="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2021記念品</vt:lpstr>
      <vt:lpstr>'2021記念品'!Print_Area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智也</dc:creator>
  <cp:lastModifiedBy>JAY3245</cp:lastModifiedBy>
  <cp:lastPrinted>2021-09-06T22:30:41Z</cp:lastPrinted>
  <dcterms:created xsi:type="dcterms:W3CDTF">2016-09-27T21:51:53Z</dcterms:created>
  <dcterms:modified xsi:type="dcterms:W3CDTF">2021-09-07T11:29:02Z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